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1535" windowHeight="53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<sst xmlns="http://schemas.openxmlformats.org/spreadsheetml/2006/main" count="34" uniqueCount="26">
  <si>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Valor</t>
  </si>
  <si>
    <t>Dividendo</t>
  </si>
  <si>
    <t>Realizado</t>
  </si>
  <si>
    <t>Marked-to-Market</t>
  </si>
  <si>
    <t>Plusvalía</t>
  </si>
  <si>
    <t>SIEMENS</t>
  </si>
  <si>
    <t>MAN</t>
  </si>
  <si>
    <t>UNICRÉDITO</t>
  </si>
  <si>
    <t>BBVA</t>
  </si>
  <si>
    <t>DEUTSCHE BANK</t>
  </si>
  <si>
    <t>Variación %</t>
  </si>
  <si>
    <t>FRANCE TELECOM</t>
  </si>
  <si>
    <t>KPN</t>
  </si>
  <si>
    <t>TELEFÓNICA</t>
  </si>
  <si>
    <t>GRIFOLS</t>
  </si>
  <si>
    <t>Eurostoxx</t>
  </si>
  <si>
    <t>Precio Actual</t>
  </si>
  <si>
    <t>Saldo en Cartera</t>
  </si>
  <si>
    <t>Precio compra</t>
  </si>
  <si>
    <t>TOTAL</t>
  </si>
  <si>
    <t>UNICREDITO</t>
  </si>
  <si>
    <t>Valor Compra</t>
  </si>
  <si>
    <t>CARTERA MODELO KS- OCTUBRE 2009</t>
  </si>
  <si>
    <t xml:space="preserve">Importe inicial </t>
  </si>
  <si>
    <t>Validez</t>
  </si>
  <si>
    <t>Octubre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</si>
</sst>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4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5" fillId="33" borderId="12" xfId="0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0" fontId="35" fillId="33" borderId="14" xfId="0" applyFont="1" applyFill="1" applyBorder="1" applyAlignment="1">
      <alignment/>
    </xf>
    <xf numFmtId="44" fontId="35" fillId="33" borderId="13" xfId="48" applyFont="1" applyFill="1" applyBorder="1" applyAlignment="1">
      <alignment/>
    </xf>
    <xf numFmtId="44" fontId="35" fillId="33" borderId="14" xfId="48" applyFont="1" applyFill="1" applyBorder="1" applyAlignment="1">
      <alignment/>
    </xf>
    <xf numFmtId="0" fontId="35" fillId="33" borderId="13" xfId="0" applyFont="1" applyFill="1" applyBorder="1" applyAlignment="1">
      <alignment/>
    </xf>
    <xf numFmtId="44" fontId="35" fillId="33" borderId="15" xfId="48" applyFont="1" applyFill="1" applyBorder="1" applyAlignment="1">
      <alignment/>
    </xf>
    <xf numFmtId="44" fontId="35" fillId="33" borderId="16" xfId="48" applyFont="1" applyFill="1" applyBorder="1" applyAlignment="1">
      <alignment/>
    </xf>
    <xf numFmtId="0" fontId="35" fillId="33" borderId="17" xfId="0" applyFont="1" applyFill="1" applyBorder="1" applyAlignment="1">
      <alignment/>
    </xf>
    <xf numFmtId="44" fontId="35" fillId="33" borderId="17" xfId="48" applyFont="1" applyFill="1" applyBorder="1" applyAlignment="1">
      <alignment/>
    </xf>
    <xf numFmtId="44" fontId="35" fillId="33" borderId="18" xfId="48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35" fillId="33" borderId="19" xfId="0" applyFont="1" applyFill="1" applyBorder="1" applyAlignment="1">
      <alignment/>
    </xf>
    <xf numFmtId="44" fontId="35" fillId="33" borderId="19" xfId="48" applyFont="1" applyFill="1" applyBorder="1" applyAlignment="1">
      <alignment/>
    </xf>
    <xf numFmtId="0" fontId="35" fillId="33" borderId="0" xfId="0" applyFont="1" applyFill="1" applyAlignment="1">
      <alignment/>
    </xf>
    <xf numFmtId="0" fontId="35" fillId="33" borderId="12" xfId="0" applyFont="1" applyFill="1" applyBorder="1" applyAlignment="1">
      <alignment/>
    </xf>
    <xf numFmtId="44" fontId="0" fillId="33" borderId="0" xfId="48" applyFont="1" applyFill="1" applyAlignment="1">
      <alignment/>
    </xf>
    <xf numFmtId="44" fontId="0" fillId="33" borderId="11" xfId="48" applyFont="1" applyFill="1" applyBorder="1" applyAlignment="1">
      <alignment/>
    </xf>
    <xf numFmtId="164" fontId="35" fillId="33" borderId="11" xfId="52" applyNumberFormat="1" applyFont="1" applyFill="1" applyBorder="1" applyAlignment="1">
      <alignment/>
    </xf>
    <xf numFmtId="44" fontId="35" fillId="33" borderId="12" xfId="48" applyFont="1" applyFill="1" applyBorder="1" applyAlignment="1">
      <alignment/>
    </xf>
    <xf numFmtId="164" fontId="35" fillId="33" borderId="13" xfId="52" applyNumberFormat="1" applyFont="1" applyFill="1" applyBorder="1" applyAlignment="1">
      <alignment/>
    </xf>
    <xf numFmtId="164" fontId="35" fillId="33" borderId="14" xfId="52" applyNumberFormat="1" applyFont="1" applyFill="1" applyBorder="1" applyAlignment="1">
      <alignment/>
    </xf>
    <xf numFmtId="164" fontId="35" fillId="33" borderId="17" xfId="52" applyNumberFormat="1" applyFont="1" applyFill="1" applyBorder="1" applyAlignment="1">
      <alignment/>
    </xf>
    <xf numFmtId="164" fontId="35" fillId="33" borderId="12" xfId="52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4</xdr:col>
      <xdr:colOff>638175</xdr:colOff>
      <xdr:row>39</xdr:row>
      <xdr:rowOff>0</xdr:rowOff>
    </xdr:to>
    <xdr:pic>
      <xdr:nvPicPr>
        <xdr:cNvPr id="1" name="Picture 1" descr="C:\Documents and Settings\u6537\Configuración local\Archivos temporales de Internet\Content.Outlook\K0CNTD8Y\sg2009101556134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459105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18</xdr:row>
      <xdr:rowOff>0</xdr:rowOff>
    </xdr:from>
    <xdr:to>
      <xdr:col>9</xdr:col>
      <xdr:colOff>533400</xdr:colOff>
      <xdr:row>39</xdr:row>
      <xdr:rowOff>0</xdr:rowOff>
    </xdr:to>
    <xdr:pic>
      <xdr:nvPicPr>
        <xdr:cNvPr id="2" name="Picture 2" descr="C:\Documents and Settings\u6537\Configuración local\Archivos temporales de Internet\Content.Outlook\K0CNTD8Y\sg2009101556316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3429000"/>
          <a:ext cx="43338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4</xdr:col>
      <xdr:colOff>666750</xdr:colOff>
      <xdr:row>63</xdr:row>
      <xdr:rowOff>9525</xdr:rowOff>
    </xdr:to>
    <xdr:pic>
      <xdr:nvPicPr>
        <xdr:cNvPr id="3" name="Picture 3" descr="C:\Documents and Settings\u6537\Configuración local\Archivos temporales de Internet\Content.Outlook\K0CNTD8Y\sg2009101556490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001000"/>
          <a:ext cx="461962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723900</xdr:colOff>
      <xdr:row>42</xdr:row>
      <xdr:rowOff>0</xdr:rowOff>
    </xdr:from>
    <xdr:to>
      <xdr:col>9</xdr:col>
      <xdr:colOff>609600</xdr:colOff>
      <xdr:row>63</xdr:row>
      <xdr:rowOff>38100</xdr:rowOff>
    </xdr:to>
    <xdr:pic>
      <xdr:nvPicPr>
        <xdr:cNvPr id="4" name="Picture 6" descr="C:\Documents and Settings\u6537\Configuración local\Archivos temporales de Internet\Content.Outlook\K0CNTD8Y\sg2009101556520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8001000"/>
          <a:ext cx="438150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4</xdr:col>
      <xdr:colOff>714375</xdr:colOff>
      <xdr:row>85</xdr:row>
      <xdr:rowOff>0</xdr:rowOff>
    </xdr:to>
    <xdr:pic>
      <xdr:nvPicPr>
        <xdr:cNvPr id="5" name="Picture 7" descr="C:\Documents and Settings\u6537\Configuración local\Archivos temporales de Internet\Content.Outlook\K0CNTD8Y\sg2009101556818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382500"/>
          <a:ext cx="466725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65</xdr:row>
      <xdr:rowOff>0</xdr:rowOff>
    </xdr:from>
    <xdr:to>
      <xdr:col>9</xdr:col>
      <xdr:colOff>609600</xdr:colOff>
      <xdr:row>84</xdr:row>
      <xdr:rowOff>180975</xdr:rowOff>
    </xdr:to>
    <xdr:pic>
      <xdr:nvPicPr>
        <xdr:cNvPr id="6" name="Picture 8" descr="C:\Documents and Settings\u6537\Configuración local\Archivos temporales de Internet\Content.Outlook\K0CNTD8Y\sg2009101556841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05350" y="12382500"/>
          <a:ext cx="435292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4</xdr:col>
      <xdr:colOff>762000</xdr:colOff>
      <xdr:row>108</xdr:row>
      <xdr:rowOff>9525</xdr:rowOff>
    </xdr:to>
    <xdr:pic>
      <xdr:nvPicPr>
        <xdr:cNvPr id="7" name="Picture 9" descr="C:\Documents and Settings\u6537\Configuración local\Archivos temporales de Internet\Content.Outlook\K0CNTD8Y\sg2009101557080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6573500"/>
          <a:ext cx="471487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809625</xdr:colOff>
      <xdr:row>87</xdr:row>
      <xdr:rowOff>19050</xdr:rowOff>
    </xdr:from>
    <xdr:to>
      <xdr:col>9</xdr:col>
      <xdr:colOff>609600</xdr:colOff>
      <xdr:row>108</xdr:row>
      <xdr:rowOff>28575</xdr:rowOff>
    </xdr:to>
    <xdr:pic>
      <xdr:nvPicPr>
        <xdr:cNvPr id="8" name="Picture 10" descr="C:\Documents and Settings\u6537\Configuración local\Archivos temporales de Internet\Content.Outlook\K0CNTD8Y\sg2009101557103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0" y="16592550"/>
          <a:ext cx="429577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4</xdr:col>
      <xdr:colOff>771525</xdr:colOff>
      <xdr:row>130</xdr:row>
      <xdr:rowOff>180975</xdr:rowOff>
    </xdr:to>
    <xdr:pic>
      <xdr:nvPicPr>
        <xdr:cNvPr id="9" name="Picture 11" descr="C:\Documents and Settings\u6537\Configuración local\Archivos temporales de Internet\Content.Outlook\K0CNTD8Y\sg2009101557313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0955000"/>
          <a:ext cx="472440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819150</xdr:colOff>
      <xdr:row>110</xdr:row>
      <xdr:rowOff>0</xdr:rowOff>
    </xdr:from>
    <xdr:to>
      <xdr:col>9</xdr:col>
      <xdr:colOff>619125</xdr:colOff>
      <xdr:row>131</xdr:row>
      <xdr:rowOff>0</xdr:rowOff>
    </xdr:to>
    <xdr:pic>
      <xdr:nvPicPr>
        <xdr:cNvPr id="10" name="Picture 12" descr="C:\Documents and Settings\u6537\Configuración local\Archivos temporales de Internet\Content.Outlook\K0CNTD8Y\sg2009101557335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20955000"/>
          <a:ext cx="42957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4</xdr:col>
      <xdr:colOff>809625</xdr:colOff>
      <xdr:row>154</xdr:row>
      <xdr:rowOff>9525</xdr:rowOff>
    </xdr:to>
    <xdr:pic>
      <xdr:nvPicPr>
        <xdr:cNvPr id="11" name="Picture 13" descr="C:\Documents and Settings\u6537\Configuración local\Archivos temporales de Internet\Content.Outlook\K0CNTD8Y\sg2009101557738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5336500"/>
          <a:ext cx="476250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133</xdr:row>
      <xdr:rowOff>0</xdr:rowOff>
    </xdr:from>
    <xdr:to>
      <xdr:col>9</xdr:col>
      <xdr:colOff>638175</xdr:colOff>
      <xdr:row>154</xdr:row>
      <xdr:rowOff>19050</xdr:rowOff>
    </xdr:to>
    <xdr:pic>
      <xdr:nvPicPr>
        <xdr:cNvPr id="12" name="Picture 14" descr="C:\Documents and Settings\u6537\Configuración local\Archivos temporales de Internet\Content.Outlook\K0CNTD8Y\sg2009101557619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00600" y="25336500"/>
          <a:ext cx="42862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4</xdr:col>
      <xdr:colOff>866775</xdr:colOff>
      <xdr:row>176</xdr:row>
      <xdr:rowOff>180975</xdr:rowOff>
    </xdr:to>
    <xdr:pic>
      <xdr:nvPicPr>
        <xdr:cNvPr id="13" name="Picture 15" descr="C:\Documents and Settings\u6537\Configuración local\Archivos temporales de Internet\Content.Outlook\K0CNTD8Y\sg2009101558089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29718000"/>
          <a:ext cx="481965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156</xdr:row>
      <xdr:rowOff>9525</xdr:rowOff>
    </xdr:from>
    <xdr:to>
      <xdr:col>9</xdr:col>
      <xdr:colOff>666750</xdr:colOff>
      <xdr:row>177</xdr:row>
      <xdr:rowOff>9525</xdr:rowOff>
    </xdr:to>
    <xdr:pic>
      <xdr:nvPicPr>
        <xdr:cNvPr id="14" name="Picture 16" descr="C:\Documents and Settings\u6537\Configuración local\Archivos temporales de Internet\Content.Outlook\K0CNTD8Y\sg2009101558119.gi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57750" y="29727525"/>
          <a:ext cx="42576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4</xdr:col>
      <xdr:colOff>904875</xdr:colOff>
      <xdr:row>200</xdr:row>
      <xdr:rowOff>19050</xdr:rowOff>
    </xdr:to>
    <xdr:pic>
      <xdr:nvPicPr>
        <xdr:cNvPr id="15" name="Picture 17" descr="C:\Documents and Settings\u6537\Configuración local\Archivos temporales de Internet\Content.Outlook\K0CNTD8Y\sg2009101558260.gi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34099500"/>
          <a:ext cx="48577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933450</xdr:colOff>
      <xdr:row>179</xdr:row>
      <xdr:rowOff>0</xdr:rowOff>
    </xdr:from>
    <xdr:to>
      <xdr:col>10</xdr:col>
      <xdr:colOff>95250</xdr:colOff>
      <xdr:row>200</xdr:row>
      <xdr:rowOff>28575</xdr:rowOff>
    </xdr:to>
    <xdr:pic>
      <xdr:nvPicPr>
        <xdr:cNvPr id="16" name="Picture 18" descr="C:\Documents and Settings\u6537\Configuración local\Archivos temporales de Internet\Content.Outlook\K0CNTD8Y\sg2009101558288.gif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86325" y="34099500"/>
          <a:ext cx="44196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202</xdr:row>
      <xdr:rowOff>0</xdr:rowOff>
    </xdr:from>
    <xdr:ext cx="304800" cy="304800"/>
    <xdr:sp>
      <xdr:nvSpPr>
        <xdr:cNvPr id="17" name="AutoShape 19" descr="C:\Documents and Settings\u6537\Configuración local\Archivos temporales de Internet\Content.Outlook\K0CNTD8Y\sg2009101558288.gif"/>
        <xdr:cNvSpPr>
          <a:spLocks noChangeAspect="1"/>
        </xdr:cNvSpPr>
      </xdr:nvSpPr>
      <xdr:spPr>
        <a:xfrm>
          <a:off x="0" y="38481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202</xdr:row>
      <xdr:rowOff>0</xdr:rowOff>
    </xdr:from>
    <xdr:to>
      <xdr:col>4</xdr:col>
      <xdr:colOff>876300</xdr:colOff>
      <xdr:row>223</xdr:row>
      <xdr:rowOff>0</xdr:rowOff>
    </xdr:to>
    <xdr:pic>
      <xdr:nvPicPr>
        <xdr:cNvPr id="18" name="Picture 20" descr="C:\Documents and Settings\u6537\Configuración local\Archivos temporales de Internet\Content.Outlook\K0CNTD8Y\sg2009101558423.gif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38481000"/>
          <a:ext cx="48291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914400</xdr:colOff>
      <xdr:row>202</xdr:row>
      <xdr:rowOff>0</xdr:rowOff>
    </xdr:from>
    <xdr:to>
      <xdr:col>10</xdr:col>
      <xdr:colOff>104775</xdr:colOff>
      <xdr:row>223</xdr:row>
      <xdr:rowOff>19050</xdr:rowOff>
    </xdr:to>
    <xdr:pic>
      <xdr:nvPicPr>
        <xdr:cNvPr id="19" name="Picture 21" descr="C:\Documents and Settings\u6537\Configuración local\Archivos temporales de Internet\Content.Outlook\K0CNTD8Y\sg2009101558495.gi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67275" y="38481000"/>
          <a:ext cx="4448175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4</xdr:col>
      <xdr:colOff>885825</xdr:colOff>
      <xdr:row>246</xdr:row>
      <xdr:rowOff>19050</xdr:rowOff>
    </xdr:to>
    <xdr:pic>
      <xdr:nvPicPr>
        <xdr:cNvPr id="20" name="Picture 22" descr="C:\Documents and Settings\u6537\Configuración local\Archivos temporales de Internet\Content.Outlook\K0CNTD8Y\sg2009101558526.gif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42862500"/>
          <a:ext cx="483870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933450</xdr:colOff>
      <xdr:row>225</xdr:row>
      <xdr:rowOff>0</xdr:rowOff>
    </xdr:from>
    <xdr:to>
      <xdr:col>10</xdr:col>
      <xdr:colOff>47625</xdr:colOff>
      <xdr:row>246</xdr:row>
      <xdr:rowOff>28575</xdr:rowOff>
    </xdr:to>
    <xdr:pic>
      <xdr:nvPicPr>
        <xdr:cNvPr id="21" name="Picture 23" descr="C:\Documents and Settings\u6537\Configuración local\Archivos temporales de Internet\Content.Outlook\K0CNTD8Y\sg2009101558549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86325" y="42862500"/>
          <a:ext cx="4371975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6"/>
  <sheetViews>
    <sheetView tabSelected="1" zoomScalePageLayoutView="0" workbookViewId="0" topLeftCell="A1">
      <selection activeCell="G7" sqref="G7"/>
    </sheetView>
  </sheetViews>
  <sheetFormatPr defaultColWidth="11.421875" defaultRowHeight="15"/>
  <cols>
    <col min="1" max="1" width="16.8515625" style="1" bestFit="1" customWidth="1"/>
    <col min="2" max="2" width="13.8515625" style="1" bestFit="1" customWidth="1"/>
    <col min="3" max="4" width="14.28125" style="1" customWidth="1"/>
    <col min="5" max="5" width="14.57421875" style="1" bestFit="1" customWidth="1"/>
    <col min="6" max="6" width="11.421875" style="1" customWidth="1"/>
    <col min="7" max="7" width="12.57421875" style="1" bestFit="1" customWidth="1"/>
    <col min="8" max="8" width="17.421875" style="1" bestFit="1" customWidth="1"/>
    <col min="9" max="16384" width="11.421875" style="1" customWidth="1"/>
  </cols>
  <sheetData>
    <row r="2" spans="1:5" ht="15">
      <c r="A2" s="5" t="s">
        <v>22</v>
      </c>
      <c r="D2" s="3" t="s">
        <v>24</v>
      </c>
      <c r="E2" s="4" t="s">
        <v>25</v>
      </c>
    </row>
    <row r="3" spans="4:5" ht="15">
      <c r="D3" s="3" t="s">
        <v>23</v>
      </c>
      <c r="E3" s="24">
        <v>1000000</v>
      </c>
    </row>
    <row r="4" ht="15">
      <c r="E4" s="23"/>
    </row>
    <row r="5" spans="1:10" s="2" customFormat="1" ht="15">
      <c r="A5" s="7" t="s">
        <v>0</v>
      </c>
      <c r="B5" s="7" t="s">
        <v>17</v>
      </c>
      <c r="C5" s="7" t="s">
        <v>18</v>
      </c>
      <c r="D5" s="7" t="s">
        <v>21</v>
      </c>
      <c r="E5" s="7" t="s">
        <v>1</v>
      </c>
      <c r="F5" s="7" t="s">
        <v>2</v>
      </c>
      <c r="G5" s="7" t="s">
        <v>16</v>
      </c>
      <c r="H5" s="7" t="s">
        <v>3</v>
      </c>
      <c r="I5" s="8" t="s">
        <v>4</v>
      </c>
      <c r="J5" s="7" t="s">
        <v>10</v>
      </c>
    </row>
    <row r="6" spans="1:10" ht="15">
      <c r="A6" s="9" t="s">
        <v>5</v>
      </c>
      <c r="B6" s="9">
        <v>3400</v>
      </c>
      <c r="C6" s="9">
        <v>68.59</v>
      </c>
      <c r="D6" s="10">
        <f>C6*B6</f>
        <v>233206</v>
      </c>
      <c r="E6" s="11">
        <v>0</v>
      </c>
      <c r="F6" s="11">
        <v>0</v>
      </c>
      <c r="G6" s="12">
        <v>68.59</v>
      </c>
      <c r="H6" s="13">
        <f>B6*G6</f>
        <v>233206</v>
      </c>
      <c r="I6" s="10">
        <f>H6-D6+E6+F6</f>
        <v>0</v>
      </c>
      <c r="J6" s="27">
        <f>I6/D6</f>
        <v>0</v>
      </c>
    </row>
    <row r="7" spans="1:10" ht="15">
      <c r="A7" s="9" t="s">
        <v>6</v>
      </c>
      <c r="B7" s="9">
        <v>2000</v>
      </c>
      <c r="C7" s="9">
        <v>58.77</v>
      </c>
      <c r="D7" s="11">
        <f aca="true" t="shared" si="0" ref="D7:D14">C7*B7</f>
        <v>117540</v>
      </c>
      <c r="E7" s="11">
        <v>0</v>
      </c>
      <c r="F7" s="11">
        <v>0</v>
      </c>
      <c r="G7" s="9">
        <f aca="true" t="shared" si="1" ref="G7:G14">C7</f>
        <v>58.77</v>
      </c>
      <c r="H7" s="14">
        <f aca="true" t="shared" si="2" ref="H7:H14">B7*G7</f>
        <v>117540</v>
      </c>
      <c r="I7" s="11">
        <f aca="true" t="shared" si="3" ref="I7:I14">D7-H7+E7+F7</f>
        <v>0</v>
      </c>
      <c r="J7" s="28">
        <f aca="true" t="shared" si="4" ref="J7:J15">I7/D7</f>
        <v>0</v>
      </c>
    </row>
    <row r="8" spans="1:10" ht="15">
      <c r="A8" s="9" t="s">
        <v>7</v>
      </c>
      <c r="B8" s="9">
        <v>45000</v>
      </c>
      <c r="C8" s="9">
        <v>2.772</v>
      </c>
      <c r="D8" s="11">
        <f t="shared" si="0"/>
        <v>124739.99999999999</v>
      </c>
      <c r="E8" s="11">
        <v>0</v>
      </c>
      <c r="F8" s="11">
        <v>0</v>
      </c>
      <c r="G8" s="9">
        <f t="shared" si="1"/>
        <v>2.772</v>
      </c>
      <c r="H8" s="14">
        <f t="shared" si="2"/>
        <v>124739.99999999999</v>
      </c>
      <c r="I8" s="11">
        <f t="shared" si="3"/>
        <v>0</v>
      </c>
      <c r="J8" s="28">
        <f t="shared" si="4"/>
        <v>0</v>
      </c>
    </row>
    <row r="9" spans="1:10" ht="15">
      <c r="A9" s="9" t="s">
        <v>8</v>
      </c>
      <c r="B9" s="9">
        <v>8000</v>
      </c>
      <c r="C9" s="9">
        <v>12.41</v>
      </c>
      <c r="D9" s="11">
        <f t="shared" si="0"/>
        <v>99280</v>
      </c>
      <c r="E9" s="11">
        <v>0</v>
      </c>
      <c r="F9" s="11">
        <v>0</v>
      </c>
      <c r="G9" s="9">
        <f t="shared" si="1"/>
        <v>12.41</v>
      </c>
      <c r="H9" s="14">
        <f t="shared" si="2"/>
        <v>99280</v>
      </c>
      <c r="I9" s="11">
        <f t="shared" si="3"/>
        <v>0</v>
      </c>
      <c r="J9" s="28">
        <f t="shared" si="4"/>
        <v>0</v>
      </c>
    </row>
    <row r="10" spans="1:10" ht="15">
      <c r="A10" s="9" t="s">
        <v>9</v>
      </c>
      <c r="B10" s="9">
        <v>1500</v>
      </c>
      <c r="C10" s="9">
        <v>56.48</v>
      </c>
      <c r="D10" s="11">
        <f t="shared" si="0"/>
        <v>84720</v>
      </c>
      <c r="E10" s="11">
        <v>0</v>
      </c>
      <c r="F10" s="11">
        <v>0</v>
      </c>
      <c r="G10" s="9">
        <f t="shared" si="1"/>
        <v>56.48</v>
      </c>
      <c r="H10" s="14">
        <f t="shared" si="2"/>
        <v>84720</v>
      </c>
      <c r="I10" s="11">
        <f t="shared" si="3"/>
        <v>0</v>
      </c>
      <c r="J10" s="28">
        <f t="shared" si="4"/>
        <v>0</v>
      </c>
    </row>
    <row r="11" spans="1:10" ht="15">
      <c r="A11" s="9" t="s">
        <v>11</v>
      </c>
      <c r="B11" s="9">
        <v>5000</v>
      </c>
      <c r="C11" s="9">
        <v>17.635</v>
      </c>
      <c r="D11" s="11">
        <f t="shared" si="0"/>
        <v>88175.00000000001</v>
      </c>
      <c r="E11" s="11">
        <v>0</v>
      </c>
      <c r="F11" s="11">
        <v>0</v>
      </c>
      <c r="G11" s="9">
        <f t="shared" si="1"/>
        <v>17.635</v>
      </c>
      <c r="H11" s="14">
        <f t="shared" si="2"/>
        <v>88175.00000000001</v>
      </c>
      <c r="I11" s="11">
        <f t="shared" si="3"/>
        <v>0</v>
      </c>
      <c r="J11" s="28">
        <f t="shared" si="4"/>
        <v>0</v>
      </c>
    </row>
    <row r="12" spans="1:10" ht="15">
      <c r="A12" s="9" t="s">
        <v>12</v>
      </c>
      <c r="B12" s="9">
        <v>8000</v>
      </c>
      <c r="C12" s="9">
        <v>12.03</v>
      </c>
      <c r="D12" s="11">
        <f t="shared" si="0"/>
        <v>96240</v>
      </c>
      <c r="E12" s="11">
        <v>0</v>
      </c>
      <c r="F12" s="11">
        <v>0</v>
      </c>
      <c r="G12" s="9">
        <f t="shared" si="1"/>
        <v>12.03</v>
      </c>
      <c r="H12" s="14">
        <f t="shared" si="2"/>
        <v>96240</v>
      </c>
      <c r="I12" s="11">
        <f t="shared" si="3"/>
        <v>0</v>
      </c>
      <c r="J12" s="28">
        <f t="shared" si="4"/>
        <v>0</v>
      </c>
    </row>
    <row r="13" spans="1:10" ht="15">
      <c r="A13" s="9" t="s">
        <v>13</v>
      </c>
      <c r="B13" s="9">
        <v>4500</v>
      </c>
      <c r="C13" s="9">
        <v>19.16</v>
      </c>
      <c r="D13" s="11">
        <f t="shared" si="0"/>
        <v>86220</v>
      </c>
      <c r="E13" s="11">
        <v>0</v>
      </c>
      <c r="F13" s="11">
        <v>0</v>
      </c>
      <c r="G13" s="9">
        <f t="shared" si="1"/>
        <v>19.16</v>
      </c>
      <c r="H13" s="14">
        <f t="shared" si="2"/>
        <v>86220</v>
      </c>
      <c r="I13" s="11">
        <f t="shared" si="3"/>
        <v>0</v>
      </c>
      <c r="J13" s="28">
        <f t="shared" si="4"/>
        <v>0</v>
      </c>
    </row>
    <row r="14" spans="1:10" ht="15">
      <c r="A14" s="15" t="s">
        <v>14</v>
      </c>
      <c r="B14" s="15">
        <v>5925</v>
      </c>
      <c r="C14" s="15">
        <v>11.795</v>
      </c>
      <c r="D14" s="16">
        <f t="shared" si="0"/>
        <v>69885.375</v>
      </c>
      <c r="E14" s="16">
        <v>0</v>
      </c>
      <c r="F14" s="16">
        <v>0</v>
      </c>
      <c r="G14" s="15">
        <f t="shared" si="1"/>
        <v>11.795</v>
      </c>
      <c r="H14" s="17">
        <f t="shared" si="2"/>
        <v>69885.375</v>
      </c>
      <c r="I14" s="16">
        <f t="shared" si="3"/>
        <v>0</v>
      </c>
      <c r="J14" s="29">
        <f t="shared" si="4"/>
        <v>0</v>
      </c>
    </row>
    <row r="15" spans="1:10" ht="15">
      <c r="A15" s="18" t="s">
        <v>19</v>
      </c>
      <c r="B15" s="19"/>
      <c r="C15" s="19"/>
      <c r="D15" s="20">
        <f>SUM(D6:D14)</f>
        <v>1000006.375</v>
      </c>
      <c r="E15" s="19">
        <f>SUM(E6:E14)</f>
        <v>0</v>
      </c>
      <c r="F15" s="22">
        <f>SUM(F6:F14)</f>
        <v>0</v>
      </c>
      <c r="G15" s="19"/>
      <c r="H15" s="26">
        <f>SUM(H6:H14)</f>
        <v>1000006.375</v>
      </c>
      <c r="I15" s="26">
        <f>SUM(I6:I14)</f>
        <v>0</v>
      </c>
      <c r="J15" s="25">
        <f t="shared" si="4"/>
        <v>0</v>
      </c>
    </row>
    <row r="16" spans="1:10" ht="15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5">
      <c r="A17" s="22" t="s">
        <v>15</v>
      </c>
      <c r="B17" s="19"/>
      <c r="C17" s="22">
        <v>2937.47</v>
      </c>
      <c r="D17" s="22"/>
      <c r="E17" s="19"/>
      <c r="F17" s="22"/>
      <c r="G17" s="19">
        <v>2937.47</v>
      </c>
      <c r="H17" s="22"/>
      <c r="I17" s="19"/>
      <c r="J17" s="30">
        <f>(G17-C17)/C17</f>
        <v>0</v>
      </c>
    </row>
    <row r="19" spans="1:6" ht="15">
      <c r="A19"/>
      <c r="F19"/>
    </row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2" ht="15">
      <c r="A42" s="5" t="s">
        <v>5</v>
      </c>
    </row>
    <row r="43" ht="15"/>
    <row r="44" ht="15"/>
    <row r="45" ht="15"/>
    <row r="46" ht="15"/>
    <row r="47" ht="15"/>
    <row r="48" ht="15"/>
    <row r="49" ht="15">
      <c r="G49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>
      <c r="A65" s="5" t="s">
        <v>6</v>
      </c>
    </row>
    <row r="66" spans="1:6" ht="15">
      <c r="A66"/>
      <c r="F66"/>
    </row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>
      <c r="A87" s="5" t="s">
        <v>20</v>
      </c>
    </row>
    <row r="88" spans="1:6" ht="15">
      <c r="A88"/>
      <c r="F88"/>
    </row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>
      <c r="A110" s="5" t="s">
        <v>8</v>
      </c>
    </row>
    <row r="111" spans="1:6" ht="15">
      <c r="A111"/>
      <c r="F111"/>
    </row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>
      <c r="A133" s="6" t="s">
        <v>9</v>
      </c>
    </row>
    <row r="134" spans="1:6" ht="15">
      <c r="A134"/>
      <c r="F134"/>
    </row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>
      <c r="A156" s="5" t="s">
        <v>11</v>
      </c>
    </row>
    <row r="157" spans="1:6" ht="15">
      <c r="A157"/>
      <c r="F157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>
      <c r="A179" s="5" t="s">
        <v>12</v>
      </c>
    </row>
    <row r="180" spans="1:6" ht="15">
      <c r="A180"/>
      <c r="F180"/>
    </row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>
      <c r="A202" s="5" t="s">
        <v>13</v>
      </c>
    </row>
    <row r="203" spans="1:6" ht="15">
      <c r="A203"/>
      <c r="F203"/>
    </row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>
      <c r="A225" s="5" t="s">
        <v>14</v>
      </c>
    </row>
    <row r="226" spans="1:6" ht="15">
      <c r="A226"/>
      <c r="F226"/>
    </row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U6537</dc:creator>
  <cp:keywords/>
  <dc:description/>
  <cp:lastModifiedBy>U6537</cp:lastModifiedBy>
  <dcterms:created xsi:type="dcterms:W3CDTF">2009-10-15T14:25:27Z</dcterms:created>
  <dcterms:modified xsi:type="dcterms:W3CDTF">2009-10-15T16:01:22Z</dcterms:modified>
  <cp:category/>
  <cp:version/>
  <cp:contentType/>
  <cp:contentStatus/>
</cp:coreProperties>
</file>